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schi\Documents\1_CR_Tech\17_PowerPoint\Sharkfest\"/>
    </mc:Choice>
  </mc:AlternateContent>
  <bookViews>
    <workbookView xWindow="120" yWindow="135" windowWidth="28515" windowHeight="14880" xr2:uid="{00000000-000D-0000-FFFF-FFFF00000000}"/>
  </bookViews>
  <sheets>
    <sheet name="Tabelle1" sheetId="1" r:id="rId1"/>
    <sheet name="Tabelle2" sheetId="2" r:id="rId2"/>
    <sheet name="Tabelle3" sheetId="3" r:id="rId3"/>
  </sheets>
  <calcPr calcId="171027"/>
</workbook>
</file>

<file path=xl/calcChain.xml><?xml version="1.0" encoding="utf-8"?>
<calcChain xmlns="http://schemas.openxmlformats.org/spreadsheetml/2006/main">
  <c r="K8" i="1" l="1"/>
  <c r="K7" i="1"/>
  <c r="K6" i="1"/>
  <c r="K5" i="1"/>
  <c r="Q23" i="1" l="1"/>
  <c r="Q24" i="1"/>
  <c r="Q25" i="1"/>
  <c r="Q22" i="1"/>
  <c r="D8" i="1" l="1"/>
  <c r="D7" i="1"/>
  <c r="D6" i="1"/>
  <c r="D5" i="1"/>
  <c r="F5" i="1" l="1"/>
  <c r="G5" i="1"/>
  <c r="L5" i="1" s="1"/>
  <c r="F6" i="1"/>
  <c r="G6" i="1"/>
  <c r="G8" i="1"/>
  <c r="L8" i="1" s="1"/>
  <c r="F8" i="1"/>
  <c r="G7" i="1"/>
  <c r="F7" i="1"/>
  <c r="E5" i="1"/>
  <c r="E8" i="1"/>
  <c r="E6" i="1"/>
  <c r="E7" i="1"/>
  <c r="T22" i="1" l="1"/>
  <c r="U22" i="1" s="1"/>
  <c r="M5" i="1"/>
  <c r="N4" i="1" s="1"/>
  <c r="T25" i="1"/>
  <c r="U25" i="1" s="1"/>
  <c r="M8" i="1"/>
  <c r="N7" i="1" s="1"/>
  <c r="L6" i="1"/>
  <c r="L7" i="1"/>
  <c r="T24" i="1" l="1"/>
  <c r="U24" i="1" s="1"/>
  <c r="M7" i="1"/>
  <c r="N6" i="1" s="1"/>
  <c r="T23" i="1"/>
  <c r="U23" i="1" s="1"/>
  <c r="M6" i="1"/>
  <c r="N5" i="1" s="1"/>
</calcChain>
</file>

<file path=xl/sharedStrings.xml><?xml version="1.0" encoding="utf-8"?>
<sst xmlns="http://schemas.openxmlformats.org/spreadsheetml/2006/main" count="35" uniqueCount="28">
  <si>
    <t>Mbit/s</t>
  </si>
  <si>
    <t>Pkt/s</t>
  </si>
  <si>
    <t>Pkt/min</t>
  </si>
  <si>
    <t>Speed</t>
  </si>
  <si>
    <t>t [ns] -&gt; 1 s</t>
  </si>
  <si>
    <t>[s]</t>
  </si>
  <si>
    <t>[ms]</t>
  </si>
  <si>
    <t>[µs]</t>
  </si>
  <si>
    <t>[ns]</t>
  </si>
  <si>
    <t>Bit Transmit Time</t>
  </si>
  <si>
    <t>max. Frames/min</t>
  </si>
  <si>
    <t>[Byte]</t>
  </si>
  <si>
    <t xml:space="preserve">Network Speed
</t>
  </si>
  <si>
    <t>[Mbit/s]</t>
  </si>
  <si>
    <t>[Bit]</t>
  </si>
  <si>
    <t>[Frames]</t>
  </si>
  <si>
    <t>min. Time between 
two Frames</t>
  </si>
  <si>
    <t>max. Frames 
per Second</t>
  </si>
  <si>
    <t>Framegapcalculator by CRnetPACKETS</t>
  </si>
  <si>
    <r>
      <t xml:space="preserve">Interframegap
</t>
    </r>
    <r>
      <rPr>
        <sz val="12"/>
        <color rgb="FF3F3F3F"/>
        <rFont val="Calibri"/>
        <family val="2"/>
        <scheme val="minor"/>
      </rPr>
      <t>(IFG)</t>
    </r>
  </si>
  <si>
    <t>Preamble</t>
  </si>
  <si>
    <r>
      <t xml:space="preserve">Bitsum 
</t>
    </r>
    <r>
      <rPr>
        <sz val="12"/>
        <color rgb="FF3F3F76"/>
        <rFont val="Calibri"/>
        <family val="2"/>
        <scheme val="minor"/>
      </rPr>
      <t xml:space="preserve">(Preamble + Framesize + IFG) </t>
    </r>
  </si>
  <si>
    <t>Framesize 
including CRC</t>
  </si>
  <si>
    <t>Legend:</t>
  </si>
  <si>
    <t>fixed values</t>
  </si>
  <si>
    <t>calculated Values (Fields contains Formula)</t>
  </si>
  <si>
    <t>calculated Bit Transmit Time (Fields contains formula)</t>
  </si>
  <si>
    <t>field may be edited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</si>
</sst>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#,##0.00_ ;\-#,##0.00\ "/>
    <numFmt numFmtId="165" formatCode="#,##0_ ;\-#,##0\ "/>
  </numFmts>
  <fonts count="25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20"/>
      <color theme="1"/>
      <name val="Open Sans Semibold"/>
      <family val="2"/>
    </font>
    <font>
      <sz val="20"/>
      <color rgb="FF9C6500"/>
      <name val="Open Sans Semibold"/>
      <family val="2"/>
    </font>
    <font>
      <sz val="20"/>
      <color rgb="FF3F3F3F"/>
      <name val="Open Sans Semibold"/>
      <family val="2"/>
    </font>
    <font>
      <sz val="20"/>
      <color rgb="FFFA7D00"/>
      <name val="Open Sans Semibold"/>
      <family val="2"/>
    </font>
    <font>
      <b/>
      <sz val="12"/>
      <color rgb="FF006100"/>
      <name val="Calibri"/>
      <family val="2"/>
      <scheme val="minor"/>
    </font>
    <font>
      <sz val="12"/>
      <color rgb="FF3F3F3F"/>
      <name val="Calibri"/>
      <family val="2"/>
      <scheme val="minor"/>
    </font>
    <font>
      <b/>
      <sz val="12"/>
      <color rgb="FF3F3F76"/>
      <name val="Calibri"/>
      <family val="2"/>
      <scheme val="minor"/>
    </font>
    <font>
      <sz val="12"/>
      <color rgb="FF3F3F76"/>
      <name val="Calibri"/>
      <family val="2"/>
      <scheme val="minor"/>
    </font>
    <font>
      <sz val="12"/>
      <color rgb="FF006100"/>
      <name val="Calibri"/>
      <family val="2"/>
      <scheme val="minor"/>
    </font>
    <font>
      <sz val="10"/>
      <color theme="1"/>
      <name val="Open Sans Semibold"/>
      <family val="2"/>
    </font>
    <font>
      <sz val="10"/>
      <color theme="1"/>
      <name val="Calibri"/>
      <family val="2"/>
      <scheme val="minor"/>
    </font>
    <font>
      <sz val="10"/>
      <color rgb="FF9C6500"/>
      <name val="Open Sans Semibold"/>
      <family val="2"/>
    </font>
    <font>
      <sz val="10"/>
      <color rgb="FF3F3F3F"/>
      <name val="Open Sans Semibold"/>
      <family val="2"/>
    </font>
    <font>
      <sz val="10"/>
      <color rgb="FFFA7D00"/>
      <name val="Open Sans Semibold"/>
      <family val="2"/>
    </font>
    <font>
      <u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rgb="FF7F7F7F"/>
      </bottom>
      <diagonal/>
    </border>
    <border>
      <left style="thin">
        <color auto="1"/>
      </left>
      <right style="thin">
        <color auto="1"/>
      </right>
      <top/>
      <bottom style="thin">
        <color rgb="FF7F7F7F"/>
      </bottom>
      <diagonal/>
    </border>
    <border>
      <left style="thin">
        <color auto="1"/>
      </left>
      <right style="thick">
        <color auto="1"/>
      </right>
      <top/>
      <bottom style="thin">
        <color rgb="FF7F7F7F"/>
      </bottom>
      <diagonal/>
    </border>
    <border>
      <left style="thick">
        <color auto="1"/>
      </left>
      <right style="thin">
        <color auto="1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ck">
        <color auto="1"/>
      </right>
      <top style="thin">
        <color rgb="FF7F7F7F"/>
      </top>
      <bottom style="thin">
        <color rgb="FF7F7F7F"/>
      </bottom>
      <diagonal/>
    </border>
    <border>
      <left style="thick">
        <color auto="1"/>
      </left>
      <right style="thin">
        <color auto="1"/>
      </right>
      <top style="thin">
        <color rgb="FF7F7F7F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rgb="FF7F7F7F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rgb="FF7F7F7F"/>
      </top>
      <bottom style="thick">
        <color auto="1"/>
      </bottom>
      <diagonal/>
    </border>
    <border>
      <left/>
      <right style="thick">
        <color auto="1"/>
      </right>
      <top/>
      <bottom style="thin">
        <color rgb="FF7F7F7F"/>
      </bottom>
      <diagonal/>
    </border>
    <border>
      <left/>
      <right style="thick">
        <color auto="1"/>
      </right>
      <top style="thin">
        <color rgb="FF7F7F7F"/>
      </top>
      <bottom style="thin">
        <color rgb="FF7F7F7F"/>
      </bottom>
      <diagonal/>
    </border>
    <border>
      <left/>
      <right style="thick">
        <color auto="1"/>
      </right>
      <top style="thin">
        <color rgb="FF7F7F7F"/>
      </top>
      <bottom style="thick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7">
    <xf numFmtId="0" fontId="0" fillId="0" borderId="0"/>
    <xf numFmtId="0" fontId="1" fillId="2" borderId="1" applyNumberFormat="0" applyAlignment="0" applyProtection="0"/>
    <xf numFmtId="0" fontId="3" fillId="5" borderId="0" applyNumberFormat="0" applyBorder="0" applyAlignment="0" applyProtection="0"/>
    <xf numFmtId="0" fontId="4" fillId="6" borderId="1" applyNumberFormat="0" applyAlignment="0" applyProtection="0"/>
    <xf numFmtId="0" fontId="5" fillId="2" borderId="2" applyNumberFormat="0" applyAlignment="0" applyProtection="0"/>
    <xf numFmtId="0" fontId="2" fillId="7" borderId="3" applyNumberFormat="0" applyFont="0" applyAlignment="0" applyProtection="0"/>
    <xf numFmtId="43" fontId="2" fillId="0" borderId="0" applyFont="0" applyFill="0" applyBorder="0" applyAlignment="0" applyProtection="0"/>
  </cellStyleXfs>
  <cellXfs count="64">
    <xf numFmtId="0" fontId="0" fillId="0" borderId="0" xfId="0"/>
    <xf numFmtId="4" fontId="1" fillId="2" borderId="1" xfId="1" applyNumberFormat="1"/>
    <xf numFmtId="0" fontId="4" fillId="6" borderId="1" xfId="3"/>
    <xf numFmtId="0" fontId="3" fillId="5" borderId="0" xfId="2"/>
    <xf numFmtId="164" fontId="0" fillId="0" borderId="0" xfId="6" applyNumberFormat="1" applyFont="1"/>
    <xf numFmtId="4" fontId="5" fillId="2" borderId="2" xfId="4" applyNumberFormat="1"/>
    <xf numFmtId="4" fontId="0" fillId="0" borderId="0" xfId="0" applyNumberFormat="1"/>
    <xf numFmtId="164" fontId="1" fillId="2" borderId="21" xfId="6" applyNumberFormat="1" applyFont="1" applyFill="1" applyBorder="1" applyAlignment="1">
      <alignment horizontal="right"/>
    </xf>
    <xf numFmtId="164" fontId="1" fillId="2" borderId="22" xfId="6" applyNumberFormat="1" applyFont="1" applyFill="1" applyBorder="1" applyAlignment="1">
      <alignment horizontal="right"/>
    </xf>
    <xf numFmtId="164" fontId="1" fillId="2" borderId="23" xfId="6" applyNumberFormat="1" applyFont="1" applyFill="1" applyBorder="1" applyAlignment="1">
      <alignment horizontal="right"/>
    </xf>
    <xf numFmtId="165" fontId="0" fillId="0" borderId="0" xfId="6" applyNumberFormat="1" applyFont="1"/>
    <xf numFmtId="165" fontId="10" fillId="3" borderId="12" xfId="6" applyNumberFormat="1" applyFont="1" applyFill="1" applyBorder="1"/>
    <xf numFmtId="164" fontId="11" fillId="5" borderId="13" xfId="6" applyNumberFormat="1" applyFont="1" applyFill="1" applyBorder="1" applyAlignment="1">
      <alignment horizontal="right"/>
    </xf>
    <xf numFmtId="165" fontId="10" fillId="3" borderId="13" xfId="6" applyNumberFormat="1" applyFont="1" applyFill="1" applyBorder="1" applyAlignment="1">
      <alignment horizontal="right"/>
    </xf>
    <xf numFmtId="165" fontId="12" fillId="8" borderId="13" xfId="6" applyNumberFormat="1" applyFont="1" applyFill="1" applyBorder="1" applyAlignment="1">
      <alignment horizontal="right"/>
    </xf>
    <xf numFmtId="165" fontId="13" fillId="8" borderId="13" xfId="6" applyNumberFormat="1" applyFont="1" applyFill="1" applyBorder="1" applyAlignment="1">
      <alignment horizontal="right"/>
    </xf>
    <xf numFmtId="165" fontId="13" fillId="2" borderId="14" xfId="6" applyNumberFormat="1" applyFont="1" applyFill="1" applyBorder="1" applyAlignment="1">
      <alignment horizontal="right"/>
    </xf>
    <xf numFmtId="165" fontId="10" fillId="3" borderId="15" xfId="6" applyNumberFormat="1" applyFont="1" applyFill="1" applyBorder="1"/>
    <xf numFmtId="164" fontId="11" fillId="5" borderId="16" xfId="6" applyNumberFormat="1" applyFont="1" applyFill="1" applyBorder="1" applyAlignment="1">
      <alignment horizontal="right"/>
    </xf>
    <xf numFmtId="165" fontId="10" fillId="3" borderId="16" xfId="6" applyNumberFormat="1" applyFont="1" applyFill="1" applyBorder="1" applyAlignment="1">
      <alignment horizontal="right"/>
    </xf>
    <xf numFmtId="165" fontId="12" fillId="8" borderId="16" xfId="6" applyNumberFormat="1" applyFont="1" applyFill="1" applyBorder="1" applyAlignment="1">
      <alignment horizontal="right"/>
    </xf>
    <xf numFmtId="165" fontId="13" fillId="8" borderId="16" xfId="6" applyNumberFormat="1" applyFont="1" applyFill="1" applyBorder="1" applyAlignment="1">
      <alignment horizontal="right"/>
    </xf>
    <xf numFmtId="165" fontId="13" fillId="2" borderId="17" xfId="6" applyNumberFormat="1" applyFont="1" applyFill="1" applyBorder="1" applyAlignment="1">
      <alignment horizontal="right"/>
    </xf>
    <xf numFmtId="165" fontId="10" fillId="3" borderId="18" xfId="6" applyNumberFormat="1" applyFont="1" applyFill="1" applyBorder="1"/>
    <xf numFmtId="164" fontId="11" fillId="5" borderId="19" xfId="6" applyNumberFormat="1" applyFont="1" applyFill="1" applyBorder="1" applyAlignment="1">
      <alignment horizontal="right"/>
    </xf>
    <xf numFmtId="165" fontId="10" fillId="3" borderId="19" xfId="6" applyNumberFormat="1" applyFont="1" applyFill="1" applyBorder="1" applyAlignment="1">
      <alignment horizontal="right"/>
    </xf>
    <xf numFmtId="165" fontId="12" fillId="8" borderId="19" xfId="6" applyNumberFormat="1" applyFont="1" applyFill="1" applyBorder="1" applyAlignment="1">
      <alignment horizontal="right"/>
    </xf>
    <xf numFmtId="165" fontId="13" fillId="8" borderId="19" xfId="6" applyNumberFormat="1" applyFont="1" applyFill="1" applyBorder="1" applyAlignment="1">
      <alignment horizontal="right"/>
    </xf>
    <xf numFmtId="165" fontId="13" fillId="2" borderId="20" xfId="6" applyNumberFormat="1" applyFont="1" applyFill="1" applyBorder="1" applyAlignment="1">
      <alignment horizontal="right"/>
    </xf>
    <xf numFmtId="165" fontId="14" fillId="4" borderId="6" xfId="6" applyNumberFormat="1" applyFont="1" applyFill="1" applyBorder="1" applyAlignment="1">
      <alignment horizontal="center" vertical="top"/>
    </xf>
    <xf numFmtId="165" fontId="7" fillId="8" borderId="7" xfId="6" applyNumberFormat="1" applyFont="1" applyFill="1" applyBorder="1" applyAlignment="1">
      <alignment horizontal="center" vertical="top" wrapText="1"/>
    </xf>
    <xf numFmtId="165" fontId="16" fillId="8" borderId="7" xfId="6" applyNumberFormat="1" applyFont="1" applyFill="1" applyBorder="1" applyAlignment="1">
      <alignment horizontal="center" vertical="top" wrapText="1"/>
    </xf>
    <xf numFmtId="164" fontId="16" fillId="6" borderId="8" xfId="6" applyNumberFormat="1" applyFont="1" applyFill="1" applyBorder="1" applyAlignment="1">
      <alignment horizontal="center" vertical="top" wrapText="1"/>
    </xf>
    <xf numFmtId="165" fontId="18" fillId="4" borderId="9" xfId="6" applyNumberFormat="1" applyFont="1" applyFill="1" applyBorder="1" applyAlignment="1">
      <alignment horizontal="center" vertical="center"/>
    </xf>
    <xf numFmtId="164" fontId="6" fillId="7" borderId="10" xfId="6" applyNumberFormat="1" applyFont="1" applyFill="1" applyBorder="1" applyAlignment="1">
      <alignment horizontal="center" vertical="center"/>
    </xf>
    <xf numFmtId="165" fontId="18" fillId="4" borderId="10" xfId="6" applyNumberFormat="1" applyFont="1" applyFill="1" applyBorder="1" applyAlignment="1">
      <alignment horizontal="center" vertical="center" wrapText="1"/>
    </xf>
    <xf numFmtId="165" fontId="7" fillId="8" borderId="10" xfId="6" applyNumberFormat="1" applyFont="1" applyFill="1" applyBorder="1" applyAlignment="1">
      <alignment horizontal="center" vertical="center"/>
    </xf>
    <xf numFmtId="165" fontId="17" fillId="8" borderId="10" xfId="6" applyNumberFormat="1" applyFont="1" applyFill="1" applyBorder="1" applyAlignment="1">
      <alignment horizontal="center" vertical="center"/>
    </xf>
    <xf numFmtId="164" fontId="17" fillId="6" borderId="11" xfId="6" applyNumberFormat="1" applyFont="1" applyFill="1" applyBorder="1" applyAlignment="1">
      <alignment horizontal="center" vertical="center" wrapText="1"/>
    </xf>
    <xf numFmtId="165" fontId="14" fillId="4" borderId="7" xfId="6" applyNumberFormat="1" applyFont="1" applyFill="1" applyBorder="1" applyAlignment="1">
      <alignment horizontal="center" vertical="top" wrapText="1"/>
    </xf>
    <xf numFmtId="165" fontId="20" fillId="9" borderId="24" xfId="6" applyNumberFormat="1" applyFont="1" applyFill="1" applyBorder="1"/>
    <xf numFmtId="165" fontId="20" fillId="9" borderId="25" xfId="6" applyNumberFormat="1" applyFont="1" applyFill="1" applyBorder="1"/>
    <xf numFmtId="165" fontId="20" fillId="9" borderId="26" xfId="6" applyNumberFormat="1" applyFont="1" applyFill="1" applyBorder="1"/>
    <xf numFmtId="165" fontId="20" fillId="9" borderId="27" xfId="6" applyNumberFormat="1" applyFont="1" applyFill="1" applyBorder="1"/>
    <xf numFmtId="165" fontId="20" fillId="9" borderId="28" xfId="6" applyNumberFormat="1" applyFont="1" applyFill="1" applyBorder="1"/>
    <xf numFmtId="165" fontId="20" fillId="9" borderId="29" xfId="6" applyNumberFormat="1" applyFont="1" applyFill="1" applyBorder="1"/>
    <xf numFmtId="165" fontId="19" fillId="3" borderId="30" xfId="6" applyNumberFormat="1" applyFont="1" applyFill="1" applyBorder="1"/>
    <xf numFmtId="164" fontId="20" fillId="0" borderId="30" xfId="6" applyNumberFormat="1" applyFont="1" applyBorder="1"/>
    <xf numFmtId="164" fontId="20" fillId="9" borderId="31" xfId="6" applyNumberFormat="1" applyFont="1" applyFill="1" applyBorder="1" applyAlignment="1">
      <alignment vertical="center"/>
    </xf>
    <xf numFmtId="164" fontId="21" fillId="5" borderId="32" xfId="6" applyNumberFormat="1" applyFont="1" applyFill="1" applyBorder="1" applyAlignment="1">
      <alignment horizontal="right"/>
    </xf>
    <xf numFmtId="164" fontId="20" fillId="0" borderId="32" xfId="6" applyNumberFormat="1" applyFont="1" applyBorder="1"/>
    <xf numFmtId="164" fontId="20" fillId="9" borderId="33" xfId="6" applyNumberFormat="1" applyFont="1" applyFill="1" applyBorder="1" applyAlignment="1">
      <alignment vertical="center"/>
    </xf>
    <xf numFmtId="165" fontId="22" fillId="8" borderId="32" xfId="6" applyNumberFormat="1" applyFont="1" applyFill="1" applyBorder="1" applyAlignment="1">
      <alignment horizontal="right"/>
    </xf>
    <xf numFmtId="164" fontId="20" fillId="9" borderId="33" xfId="6" applyNumberFormat="1" applyFont="1" applyFill="1" applyBorder="1"/>
    <xf numFmtId="165" fontId="23" fillId="8" borderId="32" xfId="6" applyNumberFormat="1" applyFont="1" applyFill="1" applyBorder="1" applyAlignment="1">
      <alignment horizontal="right"/>
    </xf>
    <xf numFmtId="165" fontId="23" fillId="2" borderId="34" xfId="6" applyNumberFormat="1" applyFont="1" applyFill="1" applyBorder="1" applyAlignment="1">
      <alignment horizontal="right"/>
    </xf>
    <xf numFmtId="164" fontId="20" fillId="0" borderId="34" xfId="6" applyNumberFormat="1" applyFont="1" applyBorder="1"/>
    <xf numFmtId="164" fontId="20" fillId="9" borderId="35" xfId="6" applyNumberFormat="1" applyFont="1" applyFill="1" applyBorder="1"/>
    <xf numFmtId="165" fontId="24" fillId="0" borderId="0" xfId="6" applyNumberFormat="1" applyFont="1"/>
    <xf numFmtId="165" fontId="9" fillId="0" borderId="0" xfId="6" applyNumberFormat="1" applyFont="1" applyAlignment="1">
      <alignment horizontal="center"/>
    </xf>
    <xf numFmtId="164" fontId="8" fillId="7" borderId="7" xfId="6" applyNumberFormat="1" applyFont="1" applyFill="1" applyBorder="1" applyAlignment="1">
      <alignment horizontal="center" vertical="top"/>
    </xf>
    <xf numFmtId="0" fontId="3" fillId="7" borderId="3" xfId="5" applyFont="1" applyAlignment="1">
      <alignment horizontal="center"/>
    </xf>
    <xf numFmtId="164" fontId="4" fillId="6" borderId="4" xfId="6" applyNumberFormat="1" applyFont="1" applyFill="1" applyBorder="1" applyAlignment="1">
      <alignment horizontal="center" vertical="center"/>
    </xf>
    <xf numFmtId="164" fontId="4" fillId="6" borderId="5" xfId="6" applyNumberFormat="1" applyFont="1" applyFill="1" applyBorder="1" applyAlignment="1">
      <alignment horizontal="center" vertical="center"/>
    </xf>
  </cellXfs>
  <cellStyles count="7">
    <cellStyle name="Ausgabe" xfId="4" builtinId="21"/>
    <cellStyle name="Berechnung" xfId="1" builtinId="22"/>
    <cellStyle name="Eingabe" xfId="3" builtinId="20"/>
    <cellStyle name="Komma" xfId="6" builtinId="3"/>
    <cellStyle name="Neutral" xfId="2" builtinId="28"/>
    <cellStyle name="Notiz" xfId="5" builtinId="10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U25"/>
  <sheetViews>
    <sheetView tabSelected="1" zoomScale="150" zoomScaleNormal="150" workbookViewId="0">
      <selection activeCell="L5" sqref="L5"/>
    </sheetView>
  </sheetViews>
  <sheetFormatPr baseColWidth="10" defaultRowHeight="15" x14ac:dyDescent="0.25"/>
  <cols>
    <col min="2" max="2" width="9.42578125" customWidth="1"/>
    <col min="3" max="3" width="17" style="10" customWidth="1"/>
    <col min="4" max="4" width="3.42578125" style="4" hidden="1" customWidth="1"/>
    <col min="5" max="6" width="5.5703125" style="4" hidden="1" customWidth="1"/>
    <col min="7" max="7" width="18.5703125" style="4" customWidth="1"/>
    <col min="8" max="8" width="15.85546875" style="10" bestFit="1" customWidth="1"/>
    <col min="9" max="9" width="15.85546875" style="10" customWidth="1"/>
    <col min="10" max="10" width="19.28515625" style="10" customWidth="1"/>
    <col min="11" max="11" width="29.28515625" style="10" bestFit="1" customWidth="1"/>
    <col min="12" max="12" width="29.42578125" style="10" bestFit="1" customWidth="1"/>
    <col min="13" max="13" width="27" style="4" customWidth="1"/>
    <col min="14" max="14" width="7.140625" style="4" hidden="1" customWidth="1"/>
    <col min="17" max="17" width="11.42578125" hidden="1" customWidth="1"/>
    <col min="18" max="18" width="12.7109375" hidden="1" customWidth="1"/>
    <col min="19" max="19" width="15.42578125" style="6" hidden="1" customWidth="1"/>
    <col min="20" max="20" width="11.42578125" hidden="1" customWidth="1"/>
    <col min="21" max="21" width="12.85546875" hidden="1" customWidth="1"/>
  </cols>
  <sheetData>
    <row r="1" spans="3:14" ht="15.75" customHeight="1" thickBot="1" x14ac:dyDescent="0.35">
      <c r="C1" s="59" t="s">
        <v>18</v>
      </c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3:14" ht="16.5" thickTop="1" thickBot="1" x14ac:dyDescent="0.3">
      <c r="N2" s="62" t="s">
        <v>10</v>
      </c>
    </row>
    <row r="3" spans="3:14" ht="33" thickTop="1" thickBot="1" x14ac:dyDescent="0.3">
      <c r="C3" s="29" t="s">
        <v>12</v>
      </c>
      <c r="D3" s="60" t="s">
        <v>9</v>
      </c>
      <c r="E3" s="60"/>
      <c r="F3" s="60"/>
      <c r="G3" s="60"/>
      <c r="H3" s="39" t="s">
        <v>22</v>
      </c>
      <c r="I3" s="30" t="s">
        <v>20</v>
      </c>
      <c r="J3" s="30" t="s">
        <v>19</v>
      </c>
      <c r="K3" s="31" t="s">
        <v>21</v>
      </c>
      <c r="L3" s="31" t="s">
        <v>16</v>
      </c>
      <c r="M3" s="32" t="s">
        <v>17</v>
      </c>
      <c r="N3" s="63"/>
    </row>
    <row r="4" spans="3:14" ht="16.5" thickBot="1" x14ac:dyDescent="0.3">
      <c r="C4" s="33" t="s">
        <v>13</v>
      </c>
      <c r="D4" s="34" t="s">
        <v>5</v>
      </c>
      <c r="E4" s="34" t="s">
        <v>6</v>
      </c>
      <c r="F4" s="34" t="s">
        <v>7</v>
      </c>
      <c r="G4" s="34" t="s">
        <v>8</v>
      </c>
      <c r="H4" s="35" t="s">
        <v>11</v>
      </c>
      <c r="I4" s="36" t="s">
        <v>11</v>
      </c>
      <c r="J4" s="36" t="s">
        <v>14</v>
      </c>
      <c r="K4" s="37" t="s">
        <v>14</v>
      </c>
      <c r="L4" s="37" t="s">
        <v>8</v>
      </c>
      <c r="M4" s="38" t="s">
        <v>15</v>
      </c>
      <c r="N4" s="7">
        <f>M5*60</f>
        <v>892857142.85714281</v>
      </c>
    </row>
    <row r="5" spans="3:14" ht="30" x14ac:dyDescent="0.55000000000000004">
      <c r="C5" s="11">
        <v>10000</v>
      </c>
      <c r="D5" s="12">
        <f>1/(C5*1000*1000)</f>
        <v>1E-10</v>
      </c>
      <c r="E5" s="12">
        <f>D5*1000</f>
        <v>1.0000000000000001E-7</v>
      </c>
      <c r="F5" s="12">
        <f>D5*1000*1000</f>
        <v>1E-4</v>
      </c>
      <c r="G5" s="12">
        <f>D5*1000*1000*1000</f>
        <v>0.1</v>
      </c>
      <c r="H5" s="13">
        <v>64</v>
      </c>
      <c r="I5" s="14">
        <v>8</v>
      </c>
      <c r="J5" s="14">
        <v>96</v>
      </c>
      <c r="K5" s="15">
        <f>H5*8+J5+I5*8</f>
        <v>672</v>
      </c>
      <c r="L5" s="15">
        <f>K5*G5</f>
        <v>67.2</v>
      </c>
      <c r="M5" s="16">
        <f>1000000000/L5</f>
        <v>14880952.380952381</v>
      </c>
      <c r="N5" s="8">
        <f>M6*60</f>
        <v>4285714.2857142864</v>
      </c>
    </row>
    <row r="6" spans="3:14" ht="30" x14ac:dyDescent="0.55000000000000004">
      <c r="C6" s="17">
        <v>100</v>
      </c>
      <c r="D6" s="18">
        <f>1/(C6*1000*1000)</f>
        <v>1E-8</v>
      </c>
      <c r="E6" s="18">
        <f>D6*1000</f>
        <v>1.0000000000000001E-5</v>
      </c>
      <c r="F6" s="18">
        <f t="shared" ref="F6:F8" si="0">D6*1000*1000</f>
        <v>0.01</v>
      </c>
      <c r="G6" s="18">
        <f t="shared" ref="G6:G8" si="1">D6*1000*1000*1000</f>
        <v>10</v>
      </c>
      <c r="H6" s="19">
        <v>155</v>
      </c>
      <c r="I6" s="20">
        <v>8</v>
      </c>
      <c r="J6" s="20">
        <v>96</v>
      </c>
      <c r="K6" s="21">
        <f t="shared" ref="K6:K8" si="2">H6*8+J6+I6*8</f>
        <v>1400</v>
      </c>
      <c r="L6" s="21">
        <f>K6*G6</f>
        <v>14000</v>
      </c>
      <c r="M6" s="22">
        <f t="shared" ref="M6:M8" si="3">1000000000/L6</f>
        <v>71428.571428571435</v>
      </c>
      <c r="N6" s="8">
        <f>M7*60</f>
        <v>42857142.857142851</v>
      </c>
    </row>
    <row r="7" spans="3:14" ht="30.75" thickBot="1" x14ac:dyDescent="0.6">
      <c r="C7" s="17">
        <v>1000</v>
      </c>
      <c r="D7" s="18">
        <f>1/(C7*1000*1000)</f>
        <v>1.0000000000000001E-9</v>
      </c>
      <c r="E7" s="18">
        <f>D7*1000</f>
        <v>1.0000000000000002E-6</v>
      </c>
      <c r="F7" s="18">
        <f t="shared" si="0"/>
        <v>1.0000000000000002E-3</v>
      </c>
      <c r="G7" s="18">
        <f t="shared" si="1"/>
        <v>1.0000000000000002</v>
      </c>
      <c r="H7" s="19">
        <v>155</v>
      </c>
      <c r="I7" s="20">
        <v>8</v>
      </c>
      <c r="J7" s="20">
        <v>96</v>
      </c>
      <c r="K7" s="21">
        <f t="shared" si="2"/>
        <v>1400</v>
      </c>
      <c r="L7" s="21">
        <f>K7*G7</f>
        <v>1400.0000000000002</v>
      </c>
      <c r="M7" s="22">
        <f t="shared" si="3"/>
        <v>714285.7142857142</v>
      </c>
      <c r="N7" s="9">
        <f>M8*60</f>
        <v>42857142.857142851</v>
      </c>
    </row>
    <row r="8" spans="3:14" ht="31.5" thickTop="1" thickBot="1" x14ac:dyDescent="0.6">
      <c r="C8" s="23">
        <v>1000</v>
      </c>
      <c r="D8" s="24">
        <f>1/(C8*1000*1000)</f>
        <v>1.0000000000000001E-9</v>
      </c>
      <c r="E8" s="24">
        <f>D8*1000</f>
        <v>1.0000000000000002E-6</v>
      </c>
      <c r="F8" s="24">
        <f t="shared" si="0"/>
        <v>1.0000000000000002E-3</v>
      </c>
      <c r="G8" s="24">
        <f t="shared" si="1"/>
        <v>1.0000000000000002</v>
      </c>
      <c r="H8" s="25">
        <v>155</v>
      </c>
      <c r="I8" s="26">
        <v>8</v>
      </c>
      <c r="J8" s="26">
        <v>96</v>
      </c>
      <c r="K8" s="27">
        <f t="shared" si="2"/>
        <v>1400</v>
      </c>
      <c r="L8" s="27">
        <f>K8*G8</f>
        <v>1400.0000000000002</v>
      </c>
      <c r="M8" s="28">
        <f t="shared" si="3"/>
        <v>714285.7142857142</v>
      </c>
    </row>
    <row r="9" spans="3:14" ht="15.75" thickTop="1" x14ac:dyDescent="0.25"/>
    <row r="10" spans="3:14" ht="16.5" thickBot="1" x14ac:dyDescent="0.3">
      <c r="C10" s="58" t="s">
        <v>23</v>
      </c>
    </row>
    <row r="11" spans="3:14" ht="15.75" x14ac:dyDescent="0.3">
      <c r="C11" s="46">
        <v>10</v>
      </c>
      <c r="D11" s="47"/>
      <c r="E11" s="47"/>
      <c r="F11" s="47"/>
      <c r="G11" s="48" t="s">
        <v>27</v>
      </c>
      <c r="H11" s="40"/>
      <c r="I11" s="41"/>
    </row>
    <row r="12" spans="3:14" ht="15.75" x14ac:dyDescent="0.3">
      <c r="C12" s="49">
        <v>1</v>
      </c>
      <c r="D12" s="50"/>
      <c r="E12" s="50"/>
      <c r="F12" s="50"/>
      <c r="G12" s="51" t="s">
        <v>26</v>
      </c>
      <c r="H12" s="42"/>
      <c r="I12" s="43"/>
    </row>
    <row r="13" spans="3:14" ht="15.75" x14ac:dyDescent="0.3">
      <c r="C13" s="52">
        <v>8</v>
      </c>
      <c r="D13" s="50"/>
      <c r="E13" s="50"/>
      <c r="F13" s="50"/>
      <c r="G13" s="53" t="s">
        <v>24</v>
      </c>
      <c r="H13" s="42"/>
      <c r="I13" s="43"/>
    </row>
    <row r="14" spans="3:14" ht="15.75" x14ac:dyDescent="0.3">
      <c r="C14" s="54">
        <v>1400</v>
      </c>
      <c r="D14" s="50"/>
      <c r="E14" s="50"/>
      <c r="F14" s="50"/>
      <c r="G14" s="53" t="s">
        <v>25</v>
      </c>
      <c r="H14" s="42"/>
      <c r="I14" s="43"/>
    </row>
    <row r="15" spans="3:14" ht="16.5" thickBot="1" x14ac:dyDescent="0.35">
      <c r="C15" s="55">
        <v>1</v>
      </c>
      <c r="D15" s="56"/>
      <c r="E15" s="56"/>
      <c r="F15" s="56"/>
      <c r="G15" s="57" t="s">
        <v>25</v>
      </c>
      <c r="H15" s="44"/>
      <c r="I15" s="45"/>
    </row>
    <row r="21" spans="17:21" x14ac:dyDescent="0.25">
      <c r="Q21" s="61" t="s">
        <v>3</v>
      </c>
      <c r="R21" s="61"/>
      <c r="S21" s="5" t="s">
        <v>4</v>
      </c>
      <c r="T21" s="2" t="s">
        <v>1</v>
      </c>
      <c r="U21" s="2" t="s">
        <v>2</v>
      </c>
    </row>
    <row r="22" spans="17:21" x14ac:dyDescent="0.25">
      <c r="Q22" s="3">
        <f>C5</f>
        <v>10000</v>
      </c>
      <c r="R22" s="3" t="s">
        <v>0</v>
      </c>
      <c r="S22" s="5">
        <v>1000000000</v>
      </c>
      <c r="T22" s="1">
        <f>S22/L5</f>
        <v>14880952.380952381</v>
      </c>
      <c r="U22" s="1">
        <f>T22*60</f>
        <v>892857142.85714281</v>
      </c>
    </row>
    <row r="23" spans="17:21" x14ac:dyDescent="0.25">
      <c r="Q23" s="3">
        <f>C6</f>
        <v>100</v>
      </c>
      <c r="R23" s="3" t="s">
        <v>0</v>
      </c>
      <c r="S23" s="5">
        <v>1000000000</v>
      </c>
      <c r="T23" s="1">
        <f>S23/L6</f>
        <v>71428.571428571435</v>
      </c>
      <c r="U23" s="1">
        <f>T23*60</f>
        <v>4285714.2857142864</v>
      </c>
    </row>
    <row r="24" spans="17:21" x14ac:dyDescent="0.25">
      <c r="Q24" s="3">
        <f>C7</f>
        <v>1000</v>
      </c>
      <c r="R24" s="3" t="s">
        <v>0</v>
      </c>
      <c r="S24" s="5">
        <v>1000000000</v>
      </c>
      <c r="T24" s="1">
        <f>S24/L7</f>
        <v>714285.7142857142</v>
      </c>
      <c r="U24" s="1">
        <f>T24*60</f>
        <v>42857142.857142851</v>
      </c>
    </row>
    <row r="25" spans="17:21" x14ac:dyDescent="0.25">
      <c r="Q25" s="3">
        <f>C8</f>
        <v>1000</v>
      </c>
      <c r="R25" s="3" t="s">
        <v>0</v>
      </c>
      <c r="S25" s="5">
        <v>1000000000</v>
      </c>
      <c r="T25" s="1">
        <f>S25/L8</f>
        <v>714285.7142857142</v>
      </c>
      <c r="U25" s="1">
        <f>T25*60</f>
        <v>42857142.857142851</v>
      </c>
    </row>
  </sheetData>
  <dataConsolidate/>
  <mergeCells count="4">
    <mergeCell ref="C1:M1"/>
    <mergeCell ref="D3:G3"/>
    <mergeCell ref="Q21:R21"/>
    <mergeCell ref="N2:N3"/>
  </mergeCells>
  <dataValidations count="1">
    <dataValidation type="list" allowBlank="1" showInputMessage="1" showErrorMessage="1" sqref="C5:C8" xr:uid="{00000000-0002-0000-0000-000000000000}">
      <formula1>"10, 100, 1000, 10000, 100000"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TÜV SÜD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Reusch</dc:creator>
  <cp:lastModifiedBy>Christian Reusch</cp:lastModifiedBy>
  <dcterms:created xsi:type="dcterms:W3CDTF">2014-12-02T14:59:14Z</dcterms:created>
  <dcterms:modified xsi:type="dcterms:W3CDTF">2017-11-14T15:39:51Z</dcterms:modified>
</cp:coreProperties>
</file>